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\Documents\incentivi\circolare su nuovo reg\"/>
    </mc:Choice>
  </mc:AlternateContent>
  <xr:revisionPtr revIDLastSave="0" documentId="13_ncr:1_{B931828B-71A9-400C-B662-97D44B9EC028}" xr6:coauthVersionLast="36" xr6:coauthVersionMax="36" xr10:uidLastSave="{00000000-0000-0000-0000-000000000000}"/>
  <bookViews>
    <workbookView xWindow="0" yWindow="0" windowWidth="28800" windowHeight="12225" xr2:uid="{51426AC1-CAA8-4DB3-ACD2-DEE34DCF10F7}"/>
  </bookViews>
  <sheets>
    <sheet name="Foglio4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5" l="1"/>
  <c r="G39" i="5"/>
  <c r="F38" i="5"/>
  <c r="F36" i="5"/>
  <c r="F31" i="5"/>
  <c r="E38" i="5"/>
  <c r="E36" i="5"/>
  <c r="E31" i="5"/>
  <c r="B27" i="5"/>
  <c r="D38" i="5"/>
  <c r="D36" i="5"/>
  <c r="D31" i="5"/>
  <c r="B39" i="5"/>
  <c r="B28" i="5"/>
  <c r="E39" i="5" l="1"/>
  <c r="D39" i="5"/>
  <c r="C27" i="5" s="1"/>
  <c r="C28" i="5" s="1"/>
  <c r="B9" i="5"/>
  <c r="E17" i="5" l="1"/>
  <c r="E12" i="5"/>
  <c r="D17" i="5"/>
  <c r="D12" i="5"/>
  <c r="E20" i="5" l="1"/>
  <c r="D20" i="5"/>
  <c r="B20" i="5"/>
  <c r="C8" i="5" l="1"/>
  <c r="C9" i="5" s="1"/>
  <c r="G38" i="5" l="1"/>
  <c r="G36" i="5"/>
  <c r="F17" i="5"/>
  <c r="G17" i="5" s="1"/>
  <c r="F12" i="5"/>
  <c r="G12" i="5"/>
  <c r="F39" i="5" l="1"/>
  <c r="G31" i="5"/>
  <c r="F20" i="5"/>
  <c r="G20" i="5"/>
</calcChain>
</file>

<file path=xl/sharedStrings.xml><?xml version="1.0" encoding="utf-8"?>
<sst xmlns="http://schemas.openxmlformats.org/spreadsheetml/2006/main" count="54" uniqueCount="32">
  <si>
    <r>
      <rPr>
        <sz val="12"/>
        <color rgb="FF1F3863"/>
        <rFont val="Times New Roman"/>
        <family val="1"/>
      </rPr>
      <t>1)  Responsabile unico di progetto</t>
    </r>
  </si>
  <si>
    <r>
      <rPr>
        <sz val="12"/>
        <color rgb="FF1F3863"/>
        <rFont val="Times New Roman"/>
        <family val="1"/>
      </rPr>
      <t>2) Programmazione della spesa per investimenti</t>
    </r>
  </si>
  <si>
    <r>
      <rPr>
        <sz val="12"/>
        <color rgb="FF1F3863"/>
        <rFont val="Times New Roman"/>
        <family val="1"/>
      </rPr>
      <t xml:space="preserve">3) Collaborazione all’attività del RUP, quali responsabili e addetti alla gestione
</t>
    </r>
    <r>
      <rPr>
        <sz val="12"/>
        <color rgb="FF1F3863"/>
        <rFont val="Times New Roman"/>
        <family val="1"/>
      </rPr>
      <t>tecnico-amministrativa dell’intervento</t>
    </r>
  </si>
  <si>
    <r>
      <rPr>
        <sz val="12"/>
        <color rgb="FF1F3863"/>
        <rFont val="Times New Roman"/>
        <family val="1"/>
      </rPr>
      <t>4) Redazione del progetto</t>
    </r>
  </si>
  <si>
    <r>
      <rPr>
        <sz val="12"/>
        <color rgb="FF1F3863"/>
        <rFont val="Times New Roman"/>
        <family val="1"/>
      </rPr>
      <t>5) Predisposizione dei documenti di gara</t>
    </r>
  </si>
  <si>
    <r>
      <rPr>
        <sz val="12"/>
        <color rgb="FF1F3863"/>
        <rFont val="Times New Roman"/>
        <family val="1"/>
      </rPr>
      <t>6) Direttore dell’esecuzione</t>
    </r>
  </si>
  <si>
    <r>
      <rPr>
        <sz val="12"/>
        <color rgb="FF1F3863"/>
        <rFont val="Times New Roman"/>
        <family val="1"/>
      </rPr>
      <t>7) Collaudo tecnico-amministrativo, regolare esecuzione e verifica di conformità</t>
    </r>
  </si>
  <si>
    <r>
      <rPr>
        <sz val="12"/>
        <color rgb="FF1F3863"/>
        <rFont val="Times New Roman"/>
        <family val="1"/>
      </rPr>
      <t>8) Coordinamento dei flussi informativi</t>
    </r>
  </si>
  <si>
    <t>Percentuale</t>
  </si>
  <si>
    <t>TOTALI</t>
  </si>
  <si>
    <t>Tizio</t>
  </si>
  <si>
    <t>Caio</t>
  </si>
  <si>
    <t>Prestazione</t>
  </si>
  <si>
    <t>Persona</t>
  </si>
  <si>
    <t>Totale Complessivo (D+F)</t>
  </si>
  <si>
    <t>Quota di incentivo spettante</t>
  </si>
  <si>
    <t>Quota di residuo spettante</t>
  </si>
  <si>
    <t>Percentuale spettante sul residuo</t>
  </si>
  <si>
    <t>percentuale</t>
  </si>
  <si>
    <t>esempio</t>
  </si>
  <si>
    <t>INCENTIVO di cui:</t>
  </si>
  <si>
    <r>
      <rPr>
        <b/>
        <sz val="11"/>
        <color theme="1"/>
        <rFont val="Calibri"/>
        <family val="2"/>
        <scheme val="minor"/>
      </rPr>
      <t>INCENTIVO</t>
    </r>
    <r>
      <rPr>
        <sz val="11"/>
        <color theme="1"/>
        <rFont val="Calibri"/>
        <family val="2"/>
        <scheme val="minor"/>
      </rPr>
      <t xml:space="preserve"> è l’importo totale da distribuire agli incaricati, in questo esempio euro 8.000,00 di cui:</t>
    </r>
  </si>
  <si>
    <t>RESIDUO (QUOTA DA DISTRIBUIRE)</t>
  </si>
  <si>
    <t>sempronio</t>
  </si>
  <si>
    <t>SECONDO ESEMPIO</t>
  </si>
  <si>
    <t>PRIMO ESEMPIO</t>
  </si>
  <si>
    <t>QUOTE INCARICHI (b12+b17)</t>
  </si>
  <si>
    <t>QUOTE INCARICHI (b31+b36+38)</t>
  </si>
  <si>
    <r>
      <rPr>
        <b/>
        <sz val="11"/>
        <color theme="1"/>
        <rFont val="Calibri"/>
        <family val="2"/>
        <scheme val="minor"/>
      </rPr>
      <t>QUOTE INCARICHI</t>
    </r>
    <r>
      <rPr>
        <sz val="11"/>
        <color theme="1"/>
        <rFont val="Calibri"/>
        <family val="2"/>
        <scheme val="minor"/>
      </rPr>
      <t xml:space="preserve"> la somma delle quote, in percentuale, spettante a tutti i soggetti incaricati</t>
    </r>
  </si>
  <si>
    <r>
      <t>RESIDUO</t>
    </r>
    <r>
      <rPr>
        <sz val="11"/>
        <color theme="1"/>
        <rFont val="Calibri"/>
        <family val="2"/>
        <scheme val="minor"/>
      </rPr>
      <t xml:space="preserve"> la somma che rimane dopo aver tolto le quote spettanti ai soggetti incaricati. Nell'esempio in una fornitura è stato nominato il RUP ed il DEC. La quota del Rup (40%) + la quota del DEC (29%) sommano 69</t>
    </r>
    <r>
      <rPr>
        <b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Il RESIDUO che rimane e che deve essere distribuito, proporzionalmente, tra RUP e DEC  è il 31%</t>
    </r>
  </si>
  <si>
    <t xml:space="preserve">Si attribuisce il RESIDUO al RUP ed al DEC in proporzione al peso (percentuale) rispettivo dell'incarico svolto: la formula è percentuale (colonna B) per 100 diviso QUOTE INCARICHI. </t>
  </si>
  <si>
    <t xml:space="preserve">Se oltre al RUP ed al DEC è stato attribuito l'incarico di Coordinamento dei flussi informativi, quote incarichi in B27 diventerà 72 (40+29+3) e residuo diventerà 28. Le formule delle celle D31, E31, F31 ed G31, con copia ed incolla, vengono riportate anche nelle celle D38, E38, F38 e G38.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</si>
</sst>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8" x14ac:knownFonts="1">
    <font>
      <sz val="11"/>
      <color theme="1"/>
      <name val="Calibri"/>
      <family val="2"/>
      <scheme val="minor"/>
    </font>
    <font>
      <b/>
      <sz val="12"/>
      <color rgb="FF1F3863"/>
      <name val="Times New Roman"/>
      <family val="2"/>
    </font>
    <font>
      <sz val="12"/>
      <color rgb="FF1F3863"/>
      <name val="Times New Roman"/>
      <family val="2"/>
    </font>
    <font>
      <sz val="12"/>
      <name val="Times New Roman"/>
      <family val="1"/>
    </font>
    <font>
      <sz val="12"/>
      <color rgb="FF1F3863"/>
      <name val="Times New Roman"/>
      <family val="1"/>
    </font>
    <font>
      <b/>
      <sz val="12"/>
      <color rgb="FF1F3863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 shrinkToFit="1"/>
    </xf>
    <xf numFmtId="164" fontId="0" fillId="0" borderId="1" xfId="0" applyNumberFormat="1" applyBorder="1" applyAlignment="1">
      <alignment vertical="center" wrapText="1"/>
    </xf>
    <xf numFmtId="2" fontId="0" fillId="0" borderId="1" xfId="0" applyNumberFormat="1" applyBorder="1" applyAlignment="1">
      <alignment vertical="center"/>
    </xf>
    <xf numFmtId="1" fontId="2" fillId="0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164" fontId="0" fillId="0" borderId="1" xfId="0" applyNumberForma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" fontId="1" fillId="0" borderId="0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vertical="center" wrapText="1"/>
    </xf>
    <xf numFmtId="2" fontId="0" fillId="0" borderId="0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61B3B-4C73-4A51-9EB7-ABA6D685C594}">
  <dimension ref="A1:M39"/>
  <sheetViews>
    <sheetView tabSelected="1" zoomScale="120" zoomScaleNormal="120" workbookViewId="0">
      <selection activeCell="A24" sqref="A24:G24"/>
    </sheetView>
  </sheetViews>
  <sheetFormatPr defaultRowHeight="15" x14ac:dyDescent="0.25"/>
  <cols>
    <col min="1" max="1" width="48.85546875" style="2" customWidth="1"/>
    <col min="2" max="2" width="13.7109375" style="14" customWidth="1"/>
    <col min="3" max="3" width="13" style="5" customWidth="1"/>
    <col min="4" max="4" width="14.42578125" style="5" customWidth="1"/>
    <col min="5" max="5" width="16.140625" style="15" customWidth="1"/>
    <col min="6" max="6" width="12.42578125" style="2" customWidth="1"/>
    <col min="7" max="7" width="15.140625" style="2" customWidth="1"/>
    <col min="8" max="16384" width="9.140625" style="2"/>
  </cols>
  <sheetData>
    <row r="1" spans="1:7" ht="36" customHeight="1" x14ac:dyDescent="0.25">
      <c r="A1" s="33" t="s">
        <v>21</v>
      </c>
      <c r="B1" s="33"/>
      <c r="C1" s="33"/>
      <c r="D1" s="33"/>
      <c r="E1" s="33"/>
      <c r="F1" s="33"/>
      <c r="G1" s="33"/>
    </row>
    <row r="2" spans="1:7" ht="36" customHeight="1" x14ac:dyDescent="0.25">
      <c r="A2" s="35" t="s">
        <v>28</v>
      </c>
      <c r="B2" s="36"/>
      <c r="C2" s="36"/>
      <c r="D2" s="36"/>
      <c r="E2" s="36"/>
      <c r="F2" s="36"/>
      <c r="G2" s="37"/>
    </row>
    <row r="3" spans="1:7" ht="48.75" customHeight="1" x14ac:dyDescent="0.25">
      <c r="A3" s="34" t="s">
        <v>29</v>
      </c>
      <c r="B3" s="34"/>
      <c r="C3" s="34"/>
      <c r="D3" s="34"/>
      <c r="E3" s="34"/>
      <c r="F3" s="34"/>
      <c r="G3" s="34"/>
    </row>
    <row r="4" spans="1:7" ht="52.5" customHeight="1" x14ac:dyDescent="0.25">
      <c r="A4" s="33" t="s">
        <v>30</v>
      </c>
      <c r="B4" s="33"/>
      <c r="C4" s="33"/>
      <c r="D4" s="33"/>
      <c r="E4" s="33"/>
      <c r="F4" s="33"/>
      <c r="G4" s="33"/>
    </row>
    <row r="5" spans="1:7" ht="39" customHeight="1" x14ac:dyDescent="0.25">
      <c r="A5" s="20" t="s">
        <v>25</v>
      </c>
      <c r="B5" s="27"/>
      <c r="C5" s="27"/>
      <c r="D5" s="27"/>
      <c r="E5" s="27"/>
      <c r="F5" s="27"/>
      <c r="G5" s="27"/>
    </row>
    <row r="6" spans="1:7" ht="36" customHeight="1" x14ac:dyDescent="0.25">
      <c r="A6" s="26"/>
      <c r="B6" s="26" t="s">
        <v>18</v>
      </c>
      <c r="C6" s="26" t="s">
        <v>19</v>
      </c>
      <c r="D6" s="27"/>
      <c r="E6" s="27"/>
      <c r="F6" s="27"/>
      <c r="G6" s="27"/>
    </row>
    <row r="7" spans="1:7" x14ac:dyDescent="0.25">
      <c r="A7" s="17" t="s">
        <v>20</v>
      </c>
      <c r="B7" s="16">
        <v>100</v>
      </c>
      <c r="C7" s="24">
        <v>8000</v>
      </c>
    </row>
    <row r="8" spans="1:7" x14ac:dyDescent="0.25">
      <c r="A8" s="17" t="s">
        <v>26</v>
      </c>
      <c r="B8" s="16">
        <f>B12+B17</f>
        <v>69</v>
      </c>
      <c r="C8" s="25">
        <f>D20</f>
        <v>5520</v>
      </c>
    </row>
    <row r="9" spans="1:7" x14ac:dyDescent="0.25">
      <c r="A9" s="17" t="s">
        <v>22</v>
      </c>
      <c r="B9" s="16">
        <f>100-B8</f>
        <v>31</v>
      </c>
      <c r="C9" s="25">
        <f>C7-C8</f>
        <v>2480</v>
      </c>
    </row>
    <row r="11" spans="1:7" s="5" customFormat="1" ht="45" x14ac:dyDescent="0.25">
      <c r="A11" s="18" t="s">
        <v>12</v>
      </c>
      <c r="B11" s="19" t="s">
        <v>8</v>
      </c>
      <c r="C11" s="20" t="s">
        <v>13</v>
      </c>
      <c r="D11" s="20" t="s">
        <v>15</v>
      </c>
      <c r="E11" s="21" t="s">
        <v>17</v>
      </c>
      <c r="F11" s="20" t="s">
        <v>16</v>
      </c>
      <c r="G11" s="20" t="s">
        <v>14</v>
      </c>
    </row>
    <row r="12" spans="1:7" ht="15.75" x14ac:dyDescent="0.25">
      <c r="A12" s="6" t="s">
        <v>0</v>
      </c>
      <c r="B12" s="7">
        <v>40</v>
      </c>
      <c r="C12" s="3" t="s">
        <v>10</v>
      </c>
      <c r="D12" s="8">
        <f>$C$7*B12/100</f>
        <v>3200</v>
      </c>
      <c r="E12" s="22">
        <f>B12*100/$B$8</f>
        <v>57.971014492753625</v>
      </c>
      <c r="F12" s="8">
        <f>$C$9*E12/100</f>
        <v>1437.68115942029</v>
      </c>
      <c r="G12" s="8">
        <f>D12+F12</f>
        <v>4637.68115942029</v>
      </c>
    </row>
    <row r="13" spans="1:7" ht="15.75" x14ac:dyDescent="0.25">
      <c r="A13" s="6" t="s">
        <v>1</v>
      </c>
      <c r="B13" s="10">
        <v>2</v>
      </c>
      <c r="C13" s="3"/>
      <c r="D13" s="3"/>
      <c r="E13" s="22"/>
      <c r="F13" s="8"/>
      <c r="G13" s="1"/>
    </row>
    <row r="14" spans="1:7" ht="47.25" x14ac:dyDescent="0.25">
      <c r="A14" s="11" t="s">
        <v>2</v>
      </c>
      <c r="B14" s="10">
        <v>8</v>
      </c>
      <c r="C14" s="3"/>
      <c r="D14" s="3"/>
      <c r="E14" s="22"/>
      <c r="F14" s="8"/>
      <c r="G14" s="1"/>
    </row>
    <row r="15" spans="1:7" ht="15.75" x14ac:dyDescent="0.25">
      <c r="A15" s="6" t="s">
        <v>3</v>
      </c>
      <c r="B15" s="10">
        <v>6</v>
      </c>
      <c r="C15" s="3"/>
      <c r="D15" s="3"/>
      <c r="E15" s="22"/>
      <c r="F15" s="8"/>
      <c r="G15" s="1"/>
    </row>
    <row r="16" spans="1:7" ht="15.75" x14ac:dyDescent="0.25">
      <c r="A16" s="6" t="s">
        <v>4</v>
      </c>
      <c r="B16" s="10">
        <v>8</v>
      </c>
      <c r="C16" s="3"/>
      <c r="D16" s="3"/>
      <c r="E16" s="22"/>
      <c r="F16" s="8"/>
      <c r="G16" s="1"/>
    </row>
    <row r="17" spans="1:13" ht="15.75" x14ac:dyDescent="0.25">
      <c r="A17" s="6" t="s">
        <v>5</v>
      </c>
      <c r="B17" s="12">
        <v>29</v>
      </c>
      <c r="C17" s="3" t="s">
        <v>11</v>
      </c>
      <c r="D17" s="8">
        <f>$C$7*B17/100</f>
        <v>2320</v>
      </c>
      <c r="E17" s="22">
        <f>B17*100/$B$8</f>
        <v>42.028985507246375</v>
      </c>
      <c r="F17" s="8">
        <f>$C$9*E17/100</f>
        <v>1042.31884057971</v>
      </c>
      <c r="G17" s="8">
        <f>D17+F17</f>
        <v>3362.31884057971</v>
      </c>
    </row>
    <row r="18" spans="1:13" ht="31.5" x14ac:dyDescent="0.25">
      <c r="A18" s="6" t="s">
        <v>6</v>
      </c>
      <c r="B18" s="23">
        <v>4</v>
      </c>
      <c r="C18" s="2"/>
      <c r="D18" s="8"/>
      <c r="E18" s="22"/>
      <c r="F18" s="8"/>
      <c r="G18" s="8"/>
    </row>
    <row r="19" spans="1:13" ht="15.75" x14ac:dyDescent="0.25">
      <c r="A19" s="6" t="s">
        <v>7</v>
      </c>
      <c r="B19" s="10">
        <v>3</v>
      </c>
      <c r="C19" s="3"/>
      <c r="D19" s="8"/>
      <c r="E19" s="22"/>
      <c r="F19" s="8"/>
      <c r="G19" s="8"/>
    </row>
    <row r="20" spans="1:13" ht="15.75" x14ac:dyDescent="0.25">
      <c r="A20" s="13" t="s">
        <v>9</v>
      </c>
      <c r="B20" s="7">
        <f>SUM(B12:B19)</f>
        <v>100</v>
      </c>
      <c r="C20" s="4"/>
      <c r="D20" s="8">
        <f>SUM(D12:D19)</f>
        <v>5520</v>
      </c>
      <c r="E20" s="9">
        <f>E12+E17</f>
        <v>100</v>
      </c>
      <c r="F20" s="8">
        <f>SUM(F12:F19)</f>
        <v>2480</v>
      </c>
      <c r="G20" s="8">
        <f>SUM(G12:G19)</f>
        <v>8000</v>
      </c>
    </row>
    <row r="21" spans="1:13" ht="15.75" x14ac:dyDescent="0.25">
      <c r="A21" s="28"/>
      <c r="B21" s="29"/>
      <c r="C21" s="30"/>
      <c r="D21" s="31"/>
      <c r="E21" s="32"/>
      <c r="F21" s="31"/>
      <c r="G21" s="31"/>
    </row>
    <row r="22" spans="1:13" ht="30" customHeight="1" x14ac:dyDescent="0.25">
      <c r="A22" s="20" t="s">
        <v>24</v>
      </c>
      <c r="B22" s="29"/>
      <c r="C22" s="30"/>
      <c r="D22" s="31"/>
      <c r="E22" s="32"/>
      <c r="F22" s="31"/>
      <c r="G22" s="31"/>
    </row>
    <row r="23" spans="1:13" x14ac:dyDescent="0.25">
      <c r="B23" s="2"/>
    </row>
    <row r="24" spans="1:13" ht="69" customHeight="1" x14ac:dyDescent="0.25">
      <c r="A24" s="33" t="s">
        <v>31</v>
      </c>
      <c r="B24" s="33"/>
      <c r="C24" s="33"/>
      <c r="D24" s="33"/>
      <c r="E24" s="33"/>
      <c r="F24" s="33"/>
      <c r="G24" s="33"/>
    </row>
    <row r="25" spans="1:13" x14ac:dyDescent="0.25">
      <c r="A25" s="26"/>
      <c r="B25" s="26" t="s">
        <v>18</v>
      </c>
      <c r="C25" s="26" t="s">
        <v>19</v>
      </c>
      <c r="D25" s="27"/>
      <c r="E25" s="27"/>
      <c r="F25" s="27"/>
      <c r="G25" s="27"/>
    </row>
    <row r="26" spans="1:13" x14ac:dyDescent="0.25">
      <c r="A26" s="17" t="s">
        <v>20</v>
      </c>
      <c r="B26" s="16">
        <v>100</v>
      </c>
      <c r="C26" s="24">
        <v>8000</v>
      </c>
    </row>
    <row r="27" spans="1:13" x14ac:dyDescent="0.25">
      <c r="A27" s="17" t="s">
        <v>27</v>
      </c>
      <c r="B27" s="16">
        <f>B31+B36+B38</f>
        <v>72</v>
      </c>
      <c r="C27" s="25">
        <f>D39</f>
        <v>5760</v>
      </c>
    </row>
    <row r="28" spans="1:13" x14ac:dyDescent="0.25">
      <c r="A28" s="17" t="s">
        <v>22</v>
      </c>
      <c r="B28" s="16">
        <f>100-B27</f>
        <v>28</v>
      </c>
      <c r="C28" s="25">
        <f>C26-C27</f>
        <v>2240</v>
      </c>
    </row>
    <row r="30" spans="1:13" ht="45" x14ac:dyDescent="0.25">
      <c r="A30" s="18" t="s">
        <v>12</v>
      </c>
      <c r="B30" s="19" t="s">
        <v>8</v>
      </c>
      <c r="C30" s="20" t="s">
        <v>13</v>
      </c>
      <c r="D30" s="20" t="s">
        <v>15</v>
      </c>
      <c r="E30" s="21" t="s">
        <v>17</v>
      </c>
      <c r="F30" s="20" t="s">
        <v>16</v>
      </c>
      <c r="G30" s="20" t="s">
        <v>14</v>
      </c>
      <c r="M30" s="8"/>
    </row>
    <row r="31" spans="1:13" ht="15.75" x14ac:dyDescent="0.25">
      <c r="A31" s="6" t="s">
        <v>0</v>
      </c>
      <c r="B31" s="7">
        <v>40</v>
      </c>
      <c r="C31" s="3" t="s">
        <v>10</v>
      </c>
      <c r="D31" s="8">
        <f>$C$26*B31/100</f>
        <v>3200</v>
      </c>
      <c r="E31" s="22">
        <f>B31*100/$B$27</f>
        <v>55.555555555555557</v>
      </c>
      <c r="F31" s="8">
        <f>$C$28*E31/100</f>
        <v>1244.4444444444446</v>
      </c>
      <c r="G31" s="8">
        <f>D31+F31</f>
        <v>4444.4444444444443</v>
      </c>
    </row>
    <row r="32" spans="1:13" ht="15.75" x14ac:dyDescent="0.25">
      <c r="A32" s="6" t="s">
        <v>1</v>
      </c>
      <c r="B32" s="10">
        <v>2</v>
      </c>
      <c r="C32" s="3"/>
      <c r="D32" s="3"/>
      <c r="E32" s="22"/>
      <c r="F32" s="8"/>
      <c r="G32" s="1"/>
    </row>
    <row r="33" spans="1:7" ht="47.25" x14ac:dyDescent="0.25">
      <c r="A33" s="11" t="s">
        <v>2</v>
      </c>
      <c r="B33" s="10">
        <v>8</v>
      </c>
      <c r="C33" s="3"/>
      <c r="D33" s="3"/>
      <c r="E33" s="22"/>
      <c r="F33" s="8"/>
      <c r="G33" s="1"/>
    </row>
    <row r="34" spans="1:7" ht="15.75" x14ac:dyDescent="0.25">
      <c r="A34" s="6" t="s">
        <v>3</v>
      </c>
      <c r="B34" s="10">
        <v>6</v>
      </c>
      <c r="C34" s="3"/>
      <c r="D34" s="3"/>
      <c r="E34" s="22"/>
      <c r="F34" s="8"/>
      <c r="G34" s="1"/>
    </row>
    <row r="35" spans="1:7" ht="15.75" x14ac:dyDescent="0.25">
      <c r="A35" s="6" t="s">
        <v>4</v>
      </c>
      <c r="B35" s="10">
        <v>8</v>
      </c>
      <c r="C35" s="3"/>
      <c r="D35" s="3"/>
      <c r="E35" s="22"/>
      <c r="F35" s="8"/>
      <c r="G35" s="1"/>
    </row>
    <row r="36" spans="1:7" ht="15.75" x14ac:dyDescent="0.25">
      <c r="A36" s="6" t="s">
        <v>5</v>
      </c>
      <c r="B36" s="12">
        <v>29</v>
      </c>
      <c r="C36" s="3" t="s">
        <v>11</v>
      </c>
      <c r="D36" s="8">
        <f>$C$26*B36/100</f>
        <v>2320</v>
      </c>
      <c r="E36" s="22">
        <f>B36*100/$B$27</f>
        <v>40.277777777777779</v>
      </c>
      <c r="F36" s="8">
        <f>$C$28*E36/100</f>
        <v>902.22222222222217</v>
      </c>
      <c r="G36" s="8">
        <f>D36+F36</f>
        <v>3222.2222222222222</v>
      </c>
    </row>
    <row r="37" spans="1:7" ht="31.5" x14ac:dyDescent="0.25">
      <c r="A37" s="6" t="s">
        <v>6</v>
      </c>
      <c r="B37" s="23">
        <v>4</v>
      </c>
      <c r="C37" s="2"/>
      <c r="D37" s="8"/>
      <c r="E37" s="22"/>
      <c r="F37" s="8"/>
      <c r="G37" s="8"/>
    </row>
    <row r="38" spans="1:7" ht="15.75" x14ac:dyDescent="0.25">
      <c r="A38" s="6" t="s">
        <v>7</v>
      </c>
      <c r="B38" s="12">
        <v>3</v>
      </c>
      <c r="C38" s="3" t="s">
        <v>23</v>
      </c>
      <c r="D38" s="8">
        <f>$C$26*B38/100</f>
        <v>240</v>
      </c>
      <c r="E38" s="22">
        <f>B38*100/$B$27</f>
        <v>4.166666666666667</v>
      </c>
      <c r="F38" s="8">
        <f>$C$28*E38/100</f>
        <v>93.333333333333343</v>
      </c>
      <c r="G38" s="8">
        <f>D38+F38</f>
        <v>333.33333333333337</v>
      </c>
    </row>
    <row r="39" spans="1:7" ht="15.75" x14ac:dyDescent="0.25">
      <c r="A39" s="13" t="s">
        <v>9</v>
      </c>
      <c r="B39" s="7">
        <f>SUM(B31:B38)</f>
        <v>100</v>
      </c>
      <c r="C39" s="4"/>
      <c r="D39" s="8">
        <f>SUM(D31:D38)</f>
        <v>5760</v>
      </c>
      <c r="E39" s="9">
        <f>E31+E36</f>
        <v>95.833333333333343</v>
      </c>
      <c r="F39" s="8">
        <f>SUM(F31:F38)</f>
        <v>2240.0000000000005</v>
      </c>
      <c r="G39" s="8">
        <f>SUM(G31:G38)</f>
        <v>7999.9999999999991</v>
      </c>
    </row>
  </sheetData>
  <mergeCells count="5">
    <mergeCell ref="A1:G1"/>
    <mergeCell ref="A3:G3"/>
    <mergeCell ref="A4:G4"/>
    <mergeCell ref="A2:G2"/>
    <mergeCell ref="A24:G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39349</dc:creator>
  <cp:lastModifiedBy>Elvira Russo</cp:lastModifiedBy>
  <cp:lastPrinted>2023-12-19T13:40:39Z</cp:lastPrinted>
  <dcterms:created xsi:type="dcterms:W3CDTF">2022-03-16T11:37:21Z</dcterms:created>
  <dcterms:modified xsi:type="dcterms:W3CDTF">2026-04-22T07:51:01Z</dcterms:modified>
</cp:coreProperties>
</file>