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\Documents\incentivi\circolare su nuovo reg\"/>
    </mc:Choice>
  </mc:AlternateContent>
  <xr:revisionPtr revIDLastSave="0" documentId="13_ncr:1_{5D3247A1-D062-4BE2-A96E-667F0E105498}" xr6:coauthVersionLast="36" xr6:coauthVersionMax="36" xr10:uidLastSave="{00000000-0000-0000-0000-000000000000}"/>
  <bookViews>
    <workbookView xWindow="0" yWindow="0" windowWidth="28800" windowHeight="12225" xr2:uid="{51426AC1-CAA8-4DB3-ACD2-DEE34DCF10F7}"/>
  </bookViews>
  <sheets>
    <sheet name="Foglio4" sheetId="5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7" i="5" l="1"/>
  <c r="F11" i="5" s="1"/>
  <c r="E11" i="5"/>
  <c r="E32" i="5" l="1"/>
  <c r="B26" i="5"/>
  <c r="F30" i="5" s="1"/>
  <c r="E31" i="5"/>
  <c r="E30" i="5"/>
  <c r="F10" i="5"/>
  <c r="E10" i="5"/>
  <c r="F32" i="5" l="1"/>
  <c r="B27" i="5"/>
  <c r="F31" i="5"/>
  <c r="F38" i="5" s="1"/>
  <c r="E38" i="5"/>
  <c r="E18" i="5"/>
  <c r="C7" i="5" s="1"/>
  <c r="F18" i="5"/>
  <c r="C27" i="5" l="1"/>
  <c r="C26" i="5"/>
  <c r="B8" i="5"/>
  <c r="G32" i="5" l="1"/>
  <c r="H32" i="5" s="1"/>
  <c r="G30" i="5"/>
  <c r="G31" i="5"/>
  <c r="H31" i="5" s="1"/>
  <c r="C8" i="5"/>
  <c r="G11" i="5" s="1"/>
  <c r="H11" i="5" s="1"/>
  <c r="H30" i="5" l="1"/>
  <c r="H38" i="5" s="1"/>
  <c r="G38" i="5"/>
  <c r="G10" i="5"/>
  <c r="H10" i="5" l="1"/>
  <c r="H18" i="5" s="1"/>
  <c r="G18" i="5"/>
</calcChain>
</file>

<file path=xl/sharedStrings.xml><?xml version="1.0" encoding="utf-8"?>
<sst xmlns="http://schemas.openxmlformats.org/spreadsheetml/2006/main" count="68" uniqueCount="38">
  <si>
    <t>TOTALI</t>
  </si>
  <si>
    <t>Persona</t>
  </si>
  <si>
    <t>Quota di incentivo spettante</t>
  </si>
  <si>
    <t>Quota di residuo spettante</t>
  </si>
  <si>
    <t>Percentuale spettante sul residuo</t>
  </si>
  <si>
    <t>percentuale</t>
  </si>
  <si>
    <t>RESIDUO (QUOTA DA DISTRIBUIRE)</t>
  </si>
  <si>
    <t>sempronio</t>
  </si>
  <si>
    <t>SECONDO ESEMPIO</t>
  </si>
  <si>
    <t>PRIMO ESEMPIO</t>
  </si>
  <si>
    <t>65,00%     del complessivo di  cui al punto 6.</t>
  </si>
  <si>
    <t>10,00%     del complessivo di cui al punto 6.</t>
  </si>
  <si>
    <t>20,00%     del complessivo di  cui al punto  6 rapportato all’importo delle opere edili</t>
  </si>
  <si>
    <t>20,00%     del complessivo di  cui  al punto 6 rapportato all’importo delle opere impiantistiche</t>
  </si>
  <si>
    <t>20,00%     del complessivo di  cui   al punto  6 rapportato all’importo delle opere strutturali</t>
  </si>
  <si>
    <t>1,00    %    del complessivo di  cui  al punto 6</t>
  </si>
  <si>
    <t>1,00%  del complessivo di cui al punto 6.</t>
  </si>
  <si>
    <t>3,00% del complessivo di cui  al punto 6.</t>
  </si>
  <si>
    <t>INCENTIVO DL (della fase di esecuzione) di cui:</t>
  </si>
  <si>
    <t>importo</t>
  </si>
  <si>
    <t>6.1 - Direttore dei lavori</t>
  </si>
  <si>
    <t>6.2 - Coordinatore per la sicurezza in fase esecutiva</t>
  </si>
  <si>
    <t>6.3 - Direzione operativa opere edili</t>
  </si>
  <si>
    <t>6.4 - Direzione operativa impianti elettrici, meccanici e tecnologici</t>
  </si>
  <si>
    <t>6.5 - Direzione operativa strutture</t>
  </si>
  <si>
    <t>6.6 - Supervisione artistica o direzione operativa architettonica</t>
  </si>
  <si>
    <t>6.7 - Supporto per l'ottenimento del CPI</t>
  </si>
  <si>
    <t>6.8 - Ispettori di cantiere</t>
  </si>
  <si>
    <t>tizio</t>
  </si>
  <si>
    <t>caio</t>
  </si>
  <si>
    <t>Totale Complessivo (E+G)</t>
  </si>
  <si>
    <t>QUOTE INCARICHI (c10+c11)</t>
  </si>
  <si>
    <t>QUOTE INCARICHI (c30+c31+c32)</t>
  </si>
  <si>
    <r>
      <rPr>
        <b/>
        <sz val="11"/>
        <color theme="1"/>
        <rFont val="Calibri"/>
        <family val="2"/>
        <scheme val="minor"/>
      </rPr>
      <t xml:space="preserve">INCENTIVO del DL </t>
    </r>
    <r>
      <rPr>
        <sz val="11"/>
        <color theme="1"/>
        <rFont val="Calibri"/>
        <family val="2"/>
        <scheme val="minor"/>
      </rPr>
      <t xml:space="preserve"> è l’importo spettante agli incaricati della fase di esecuzione e direzione lavori che, come prevede il regolamento, è il 40% dell'incentivo totale da distribuire al personale che svolge funzioni tecniche. Il Regolamento prevede per la Fase 6 - Esecuzione che nel caso in cui non ricorrano le figure di cui ai punti da 6.2 a 6.8, le corrispondenti quote saranno ripartite equamente tra le figure nominate.Supponiamo, in questo esempio, che l'incentivo della fase di esecuzione sia pari a ad euro 8.000,00 che si ripartisce in:</t>
    </r>
  </si>
  <si>
    <r>
      <rPr>
        <b/>
        <sz val="11"/>
        <color theme="1"/>
        <rFont val="Calibri"/>
        <family val="2"/>
        <scheme val="minor"/>
      </rPr>
      <t>QUOTE INCARICHI</t>
    </r>
    <r>
      <rPr>
        <sz val="11"/>
        <color theme="1"/>
        <rFont val="Calibri"/>
        <family val="2"/>
        <scheme val="minor"/>
      </rPr>
      <t xml:space="preserve"> la somma delle quote, in percentuale, spettante a tutti i soggetti i soggetti incaricati per la fase di esecuzione.</t>
    </r>
  </si>
  <si>
    <r>
      <t xml:space="preserve">RESIDUO, la somma </t>
    </r>
    <r>
      <rPr>
        <sz val="11"/>
        <color theme="1"/>
        <rFont val="Calibri"/>
        <family val="2"/>
        <scheme val="minor"/>
      </rPr>
      <t>che rimane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>dopo aver tolto le quote spettanti ai soggetti incaricati. Nell'esempio in un lavoro sono stati nominati soltanto il Direttore dei lavori e il coordinatore per la sicurezza. La quota del DL (65%) + la quota del coordinatore per la sicurezza (10%) sommano il 75%. Il RESIDUO che rimane e che deve essere ripartito a favore del DL e del coordinatore in proporzione al lavoro svolto , in questo caso, è il 25%</t>
    </r>
  </si>
  <si>
    <t xml:space="preserve">Quindi per attribuire il RESIDUO al DL ed al Coordinatore per la sicurezza in proporzione al peso (percentuale) rispettivo dell'incarico svolto la formula è percentuale (colonna C) per 100 diviso QUOTE INCARICHI.  </t>
  </si>
  <si>
    <t>Se, oltre al DL ed al coordinatore per la sicurezza è stato attribuito l'incarico di direzione operativa opere edili, quote incarichi in  B26 diventerà 95 (65+10+20)  e residuo diventerà 5; le formule delle celle E30, F30, G30, H30, con copia e incolla, vengono riportate anche nelle celle E32, F32, G32, e H32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</si>
</sst>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€"/>
  </numFmts>
  <fonts count="6" x14ac:knownFonts="1">
    <font>
      <sz val="11"/>
      <color theme="1"/>
      <name val="Calibri"/>
      <family val="2"/>
      <scheme val="minor"/>
    </font>
    <font>
      <b/>
      <sz val="12"/>
      <color rgb="FF1F3863"/>
      <name val="Times New Roman"/>
      <family val="2"/>
    </font>
    <font>
      <b/>
      <sz val="12"/>
      <color rgb="FF1F3863"/>
      <name val="Times New Roman"/>
      <family val="1"/>
    </font>
    <font>
      <b/>
      <sz val="11"/>
      <color theme="1"/>
      <name val="Calibri"/>
      <family val="2"/>
      <scheme val="minor"/>
    </font>
    <font>
      <b/>
      <sz val="14"/>
      <name val="Times"/>
      <family val="1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vertical="center" wrapText="1"/>
    </xf>
    <xf numFmtId="1" fontId="0" fillId="0" borderId="0" xfId="0" applyNumberFormat="1" applyAlignment="1">
      <alignment horizontal="center" vertical="center"/>
    </xf>
    <xf numFmtId="2" fontId="0" fillId="0" borderId="0" xfId="0" applyNumberFormat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vertical="center" wrapText="1"/>
    </xf>
    <xf numFmtId="164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2" fillId="0" borderId="0" xfId="0" applyFont="1" applyFill="1" applyBorder="1" applyAlignment="1">
      <alignment vertical="center" wrapText="1"/>
    </xf>
    <xf numFmtId="1" fontId="1" fillId="0" borderId="0" xfId="0" applyNumberFormat="1" applyFont="1" applyFill="1" applyBorder="1" applyAlignment="1">
      <alignment horizontal="center" vertical="center" shrinkToFit="1"/>
    </xf>
    <xf numFmtId="0" fontId="0" fillId="0" borderId="0" xfId="0" applyBorder="1" applyAlignment="1">
      <alignment horizontal="center" vertical="center"/>
    </xf>
    <xf numFmtId="164" fontId="0" fillId="0" borderId="0" xfId="0" applyNumberFormat="1" applyBorder="1" applyAlignment="1">
      <alignment vertical="center" wrapText="1"/>
    </xf>
    <xf numFmtId="2" fontId="0" fillId="0" borderId="0" xfId="0" applyNumberFormat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0" fillId="0" borderId="1" xfId="0" applyBorder="1"/>
    <xf numFmtId="0" fontId="4" fillId="0" borderId="1" xfId="0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2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61B3B-4C73-4A51-9EB7-ABA6D685C594}">
  <dimension ref="A1:H38"/>
  <sheetViews>
    <sheetView tabSelected="1" zoomScale="120" zoomScaleNormal="120" workbookViewId="0">
      <selection activeCell="B7" sqref="B7"/>
    </sheetView>
  </sheetViews>
  <sheetFormatPr defaultRowHeight="15" x14ac:dyDescent="0.25"/>
  <cols>
    <col min="1" max="1" width="41.140625" style="2" customWidth="1"/>
    <col min="2" max="2" width="26.140625" style="6" customWidth="1"/>
    <col min="3" max="3" width="13" style="4" customWidth="1"/>
    <col min="4" max="4" width="14.42578125" style="4" customWidth="1"/>
    <col min="5" max="5" width="16.140625" style="7" customWidth="1"/>
    <col min="6" max="6" width="12.42578125" style="2" customWidth="1"/>
    <col min="7" max="7" width="15.140625" style="2" customWidth="1"/>
    <col min="8" max="8" width="12.85546875" style="2" customWidth="1"/>
    <col min="9" max="16384" width="9.140625" style="2"/>
  </cols>
  <sheetData>
    <row r="1" spans="1:8" ht="64.5" customHeight="1" x14ac:dyDescent="0.25">
      <c r="A1" s="30" t="s">
        <v>33</v>
      </c>
      <c r="B1" s="30"/>
      <c r="C1" s="30"/>
      <c r="D1" s="30"/>
      <c r="E1" s="30"/>
      <c r="F1" s="30"/>
      <c r="G1" s="30"/>
      <c r="H1" s="30"/>
    </row>
    <row r="2" spans="1:8" ht="36" customHeight="1" x14ac:dyDescent="0.25">
      <c r="A2" s="30" t="s">
        <v>34</v>
      </c>
      <c r="B2" s="30"/>
      <c r="C2" s="30"/>
      <c r="D2" s="30"/>
      <c r="E2" s="30"/>
      <c r="F2" s="30"/>
      <c r="G2" s="30"/>
      <c r="H2" s="30"/>
    </row>
    <row r="3" spans="1:8" ht="60" customHeight="1" x14ac:dyDescent="0.25">
      <c r="A3" s="31" t="s">
        <v>35</v>
      </c>
      <c r="B3" s="31"/>
      <c r="C3" s="31"/>
      <c r="D3" s="31"/>
      <c r="E3" s="31"/>
      <c r="F3" s="31"/>
      <c r="G3" s="31"/>
      <c r="H3" s="31"/>
    </row>
    <row r="4" spans="1:8" ht="52.5" customHeight="1" x14ac:dyDescent="0.25">
      <c r="A4" s="30" t="s">
        <v>36</v>
      </c>
      <c r="B4" s="30"/>
      <c r="C4" s="30"/>
      <c r="D4" s="30"/>
      <c r="E4" s="30"/>
      <c r="F4" s="30"/>
      <c r="G4" s="30"/>
      <c r="H4" s="30"/>
    </row>
    <row r="5" spans="1:8" ht="52.5" customHeight="1" x14ac:dyDescent="0.25">
      <c r="A5" s="28" t="s">
        <v>9</v>
      </c>
      <c r="B5" s="29" t="s">
        <v>5</v>
      </c>
      <c r="C5" s="29" t="s">
        <v>19</v>
      </c>
      <c r="D5" s="15"/>
      <c r="E5" s="15"/>
      <c r="F5" s="15"/>
      <c r="G5" s="15"/>
    </row>
    <row r="6" spans="1:8" ht="52.5" customHeight="1" x14ac:dyDescent="0.25">
      <c r="A6" s="27" t="s">
        <v>18</v>
      </c>
      <c r="B6" s="8">
        <v>100</v>
      </c>
      <c r="C6" s="12">
        <v>8000</v>
      </c>
      <c r="D6" s="15"/>
      <c r="E6" s="15"/>
      <c r="F6" s="15"/>
      <c r="G6" s="15"/>
    </row>
    <row r="7" spans="1:8" ht="52.5" customHeight="1" x14ac:dyDescent="0.25">
      <c r="A7" s="9" t="s">
        <v>31</v>
      </c>
      <c r="B7" s="8">
        <f>C10+C11</f>
        <v>75</v>
      </c>
      <c r="C7" s="13">
        <f>E18</f>
        <v>6000</v>
      </c>
      <c r="D7" s="15"/>
      <c r="E7" s="15"/>
      <c r="F7" s="15"/>
      <c r="G7" s="15"/>
    </row>
    <row r="8" spans="1:8" ht="52.5" customHeight="1" x14ac:dyDescent="0.25">
      <c r="A8" s="9" t="s">
        <v>6</v>
      </c>
      <c r="B8" s="8">
        <f>100-B7</f>
        <v>25</v>
      </c>
      <c r="C8" s="13">
        <f>C6-C7</f>
        <v>2000</v>
      </c>
      <c r="D8" s="15"/>
      <c r="E8" s="15"/>
      <c r="F8" s="15"/>
      <c r="G8" s="15"/>
    </row>
    <row r="9" spans="1:8" ht="52.5" customHeight="1" x14ac:dyDescent="0.25">
      <c r="A9" s="10"/>
      <c r="B9" s="10"/>
      <c r="C9" s="10" t="s">
        <v>5</v>
      </c>
      <c r="D9" s="10" t="s">
        <v>1</v>
      </c>
      <c r="E9" s="25" t="s">
        <v>2</v>
      </c>
      <c r="F9" s="26" t="s">
        <v>4</v>
      </c>
      <c r="G9" s="25" t="s">
        <v>3</v>
      </c>
      <c r="H9" s="25" t="s">
        <v>30</v>
      </c>
    </row>
    <row r="10" spans="1:8" ht="52.5" customHeight="1" x14ac:dyDescent="0.25">
      <c r="A10" s="21" t="s">
        <v>20</v>
      </c>
      <c r="B10" s="22" t="s">
        <v>10</v>
      </c>
      <c r="C10" s="1">
        <v>65</v>
      </c>
      <c r="D10" s="23" t="s">
        <v>28</v>
      </c>
      <c r="E10" s="5">
        <f>$C$6*C10/100</f>
        <v>5200</v>
      </c>
      <c r="F10" s="11">
        <f>C10*100/$B$7</f>
        <v>86.666666666666671</v>
      </c>
      <c r="G10" s="5">
        <f>$C$8*F10/100</f>
        <v>1733.3333333333335</v>
      </c>
      <c r="H10" s="5">
        <f>E10+G10</f>
        <v>6933.3333333333339</v>
      </c>
    </row>
    <row r="11" spans="1:8" ht="52.5" customHeight="1" x14ac:dyDescent="0.25">
      <c r="A11" s="21" t="s">
        <v>21</v>
      </c>
      <c r="B11" s="22" t="s">
        <v>11</v>
      </c>
      <c r="C11" s="1">
        <v>10</v>
      </c>
      <c r="D11" s="23" t="s">
        <v>29</v>
      </c>
      <c r="E11" s="5">
        <f>$C$6*C11/100</f>
        <v>800</v>
      </c>
      <c r="F11" s="11">
        <f>C11*100/$B$7</f>
        <v>13.333333333333334</v>
      </c>
      <c r="G11" s="5">
        <f>$C$8*F11/100</f>
        <v>266.66666666666669</v>
      </c>
      <c r="H11" s="5">
        <f>E11+G11</f>
        <v>1066.6666666666667</v>
      </c>
    </row>
    <row r="12" spans="1:8" ht="52.5" customHeight="1" x14ac:dyDescent="0.25">
      <c r="A12" s="21" t="s">
        <v>22</v>
      </c>
      <c r="B12" s="22" t="s">
        <v>12</v>
      </c>
      <c r="C12" s="1">
        <v>20</v>
      </c>
      <c r="D12" s="23"/>
      <c r="E12" s="14"/>
      <c r="F12" s="14"/>
      <c r="G12" s="14"/>
      <c r="H12" s="1"/>
    </row>
    <row r="13" spans="1:8" ht="52.5" customHeight="1" x14ac:dyDescent="0.25">
      <c r="A13" s="21" t="s">
        <v>23</v>
      </c>
      <c r="B13" s="22" t="s">
        <v>13</v>
      </c>
      <c r="C13" s="1">
        <v>20</v>
      </c>
      <c r="D13" s="23"/>
      <c r="E13" s="14"/>
      <c r="F13" s="14"/>
      <c r="G13" s="14"/>
      <c r="H13" s="1"/>
    </row>
    <row r="14" spans="1:8" ht="52.5" customHeight="1" x14ac:dyDescent="0.25">
      <c r="A14" s="21" t="s">
        <v>24</v>
      </c>
      <c r="B14" s="22" t="s">
        <v>14</v>
      </c>
      <c r="C14" s="1">
        <v>20</v>
      </c>
      <c r="D14" s="23"/>
      <c r="E14" s="14"/>
      <c r="F14" s="14"/>
      <c r="G14" s="14"/>
      <c r="H14" s="1"/>
    </row>
    <row r="15" spans="1:8" ht="52.5" customHeight="1" x14ac:dyDescent="0.25">
      <c r="A15" s="24" t="s">
        <v>25</v>
      </c>
      <c r="B15" s="22" t="s">
        <v>15</v>
      </c>
      <c r="C15" s="1">
        <v>1</v>
      </c>
      <c r="D15" s="23"/>
      <c r="E15" s="14"/>
      <c r="F15" s="14"/>
      <c r="G15" s="14"/>
      <c r="H15" s="1"/>
    </row>
    <row r="16" spans="1:8" ht="52.5" customHeight="1" x14ac:dyDescent="0.25">
      <c r="A16" s="21" t="s">
        <v>26</v>
      </c>
      <c r="B16" s="22" t="s">
        <v>16</v>
      </c>
      <c r="C16" s="1">
        <v>1</v>
      </c>
      <c r="D16" s="23"/>
      <c r="E16" s="14"/>
      <c r="F16" s="14"/>
      <c r="G16" s="14"/>
      <c r="H16" s="1"/>
    </row>
    <row r="17" spans="1:8" ht="39" customHeight="1" x14ac:dyDescent="0.25">
      <c r="A17" s="21" t="s">
        <v>27</v>
      </c>
      <c r="B17" s="22" t="s">
        <v>17</v>
      </c>
      <c r="C17" s="1">
        <v>3</v>
      </c>
      <c r="D17" s="23"/>
      <c r="E17" s="5"/>
      <c r="F17" s="11"/>
      <c r="G17" s="5"/>
      <c r="H17" s="5"/>
    </row>
    <row r="18" spans="1:8" ht="18" x14ac:dyDescent="0.25">
      <c r="A18" s="21" t="s">
        <v>0</v>
      </c>
      <c r="B18" s="1"/>
      <c r="C18" s="1"/>
      <c r="D18" s="3"/>
      <c r="E18" s="5">
        <f>SUM(E10:E17)</f>
        <v>6000</v>
      </c>
      <c r="F18" s="5">
        <f t="shared" ref="F18:H18" si="0">SUM(F10:F17)</f>
        <v>100</v>
      </c>
      <c r="G18" s="5">
        <f t="shared" si="0"/>
        <v>2000.0000000000002</v>
      </c>
      <c r="H18" s="5">
        <f t="shared" si="0"/>
        <v>8000.0000000000009</v>
      </c>
    </row>
    <row r="19" spans="1:8" ht="15.75" x14ac:dyDescent="0.25">
      <c r="A19" s="16"/>
      <c r="B19" s="17"/>
      <c r="C19" s="18"/>
      <c r="D19" s="19"/>
      <c r="E19" s="20"/>
      <c r="F19" s="19"/>
      <c r="G19" s="19"/>
    </row>
    <row r="20" spans="1:8" ht="30" customHeight="1" x14ac:dyDescent="0.25">
      <c r="A20" s="10" t="s">
        <v>8</v>
      </c>
      <c r="B20" s="17"/>
      <c r="C20" s="18"/>
      <c r="D20" s="19"/>
      <c r="E20" s="20"/>
      <c r="F20" s="19"/>
      <c r="G20" s="19"/>
    </row>
    <row r="21" spans="1:8" x14ac:dyDescent="0.25">
      <c r="B21" s="2"/>
    </row>
    <row r="22" spans="1:8" ht="69" customHeight="1" x14ac:dyDescent="0.25">
      <c r="A22" s="30" t="s">
        <v>37</v>
      </c>
      <c r="B22" s="30"/>
      <c r="C22" s="30"/>
      <c r="D22" s="30"/>
      <c r="E22" s="30"/>
      <c r="F22" s="30"/>
      <c r="G22" s="30"/>
      <c r="H22" s="30"/>
    </row>
    <row r="24" spans="1:8" ht="52.5" customHeight="1" x14ac:dyDescent="0.25">
      <c r="A24" s="10"/>
      <c r="B24" s="14" t="s">
        <v>5</v>
      </c>
      <c r="C24" s="14" t="s">
        <v>19</v>
      </c>
      <c r="D24" s="15"/>
      <c r="E24" s="15"/>
      <c r="F24" s="15"/>
      <c r="G24" s="15"/>
    </row>
    <row r="25" spans="1:8" ht="52.5" customHeight="1" x14ac:dyDescent="0.25">
      <c r="A25" s="27" t="s">
        <v>18</v>
      </c>
      <c r="B25" s="8">
        <v>100</v>
      </c>
      <c r="C25" s="12">
        <v>8000</v>
      </c>
      <c r="D25" s="15"/>
      <c r="E25" s="15"/>
      <c r="F25" s="15"/>
      <c r="G25" s="15"/>
    </row>
    <row r="26" spans="1:8" ht="52.5" customHeight="1" x14ac:dyDescent="0.25">
      <c r="A26" s="9" t="s">
        <v>32</v>
      </c>
      <c r="B26" s="8">
        <f>C30+C31+C32</f>
        <v>95</v>
      </c>
      <c r="C26" s="13">
        <f>E38</f>
        <v>7600</v>
      </c>
      <c r="D26" s="15"/>
      <c r="E26" s="15"/>
      <c r="F26" s="15"/>
      <c r="G26" s="15"/>
    </row>
    <row r="27" spans="1:8" ht="52.5" customHeight="1" x14ac:dyDescent="0.25">
      <c r="A27" s="9" t="s">
        <v>6</v>
      </c>
      <c r="B27" s="8">
        <f>100-B26</f>
        <v>5</v>
      </c>
      <c r="C27" s="13">
        <f>C25-C26</f>
        <v>400</v>
      </c>
      <c r="D27" s="15"/>
      <c r="E27" s="15"/>
      <c r="F27" s="15"/>
      <c r="G27" s="15"/>
    </row>
    <row r="28" spans="1:8" ht="35.25" customHeight="1" x14ac:dyDescent="0.25">
      <c r="B28" s="2"/>
      <c r="C28" s="2"/>
      <c r="D28" s="2"/>
      <c r="E28" s="2"/>
    </row>
    <row r="29" spans="1:8" ht="52.5" customHeight="1" x14ac:dyDescent="0.25">
      <c r="A29" s="10"/>
      <c r="B29" s="10"/>
      <c r="C29" s="10" t="s">
        <v>5</v>
      </c>
      <c r="D29" s="10" t="s">
        <v>1</v>
      </c>
      <c r="E29" s="25" t="s">
        <v>2</v>
      </c>
      <c r="F29" s="26" t="s">
        <v>4</v>
      </c>
      <c r="G29" s="25" t="s">
        <v>3</v>
      </c>
      <c r="H29" s="25" t="s">
        <v>30</v>
      </c>
    </row>
    <row r="30" spans="1:8" ht="52.5" customHeight="1" x14ac:dyDescent="0.25">
      <c r="A30" s="21" t="s">
        <v>20</v>
      </c>
      <c r="B30" s="22" t="s">
        <v>10</v>
      </c>
      <c r="C30" s="1">
        <v>65</v>
      </c>
      <c r="D30" s="23" t="s">
        <v>28</v>
      </c>
      <c r="E30" s="5">
        <f>$C$6*C30/100</f>
        <v>5200</v>
      </c>
      <c r="F30" s="11">
        <f>C30*100/$B$26</f>
        <v>68.421052631578945</v>
      </c>
      <c r="G30" s="5">
        <f>$C$27*F30/100</f>
        <v>273.68421052631578</v>
      </c>
      <c r="H30" s="5">
        <f>E30+G30</f>
        <v>5473.6842105263158</v>
      </c>
    </row>
    <row r="31" spans="1:8" ht="52.5" customHeight="1" x14ac:dyDescent="0.25">
      <c r="A31" s="21" t="s">
        <v>21</v>
      </c>
      <c r="B31" s="22" t="s">
        <v>11</v>
      </c>
      <c r="C31" s="1">
        <v>10</v>
      </c>
      <c r="D31" s="23" t="s">
        <v>29</v>
      </c>
      <c r="E31" s="5">
        <f>$C$6*C31/100</f>
        <v>800</v>
      </c>
      <c r="F31" s="11">
        <f t="shared" ref="F31:F32" si="1">C31*100/$B$26</f>
        <v>10.526315789473685</v>
      </c>
      <c r="G31" s="5">
        <f t="shared" ref="G31:G32" si="2">$C$27*F31/100</f>
        <v>42.10526315789474</v>
      </c>
      <c r="H31" s="5">
        <f>E31+G31</f>
        <v>842.1052631578948</v>
      </c>
    </row>
    <row r="32" spans="1:8" ht="52.5" customHeight="1" x14ac:dyDescent="0.25">
      <c r="A32" s="21" t="s">
        <v>22</v>
      </c>
      <c r="B32" s="22" t="s">
        <v>12</v>
      </c>
      <c r="C32" s="1">
        <v>20</v>
      </c>
      <c r="D32" s="23" t="s">
        <v>7</v>
      </c>
      <c r="E32" s="5">
        <f>$C$6*C32/100</f>
        <v>1600</v>
      </c>
      <c r="F32" s="11">
        <f t="shared" si="1"/>
        <v>21.05263157894737</v>
      </c>
      <c r="G32" s="5">
        <f t="shared" si="2"/>
        <v>84.21052631578948</v>
      </c>
      <c r="H32" s="5">
        <f>E32+G32</f>
        <v>1684.2105263157896</v>
      </c>
    </row>
    <row r="33" spans="1:8" ht="52.5" customHeight="1" x14ac:dyDescent="0.25">
      <c r="A33" s="21" t="s">
        <v>23</v>
      </c>
      <c r="B33" s="22" t="s">
        <v>13</v>
      </c>
      <c r="C33" s="1">
        <v>20</v>
      </c>
      <c r="D33" s="23"/>
      <c r="E33" s="14"/>
      <c r="F33" s="14"/>
      <c r="G33" s="14"/>
      <c r="H33" s="1"/>
    </row>
    <row r="34" spans="1:8" ht="52.5" customHeight="1" x14ac:dyDescent="0.25">
      <c r="A34" s="21" t="s">
        <v>24</v>
      </c>
      <c r="B34" s="22" t="s">
        <v>14</v>
      </c>
      <c r="C34" s="1">
        <v>20</v>
      </c>
      <c r="D34" s="23"/>
      <c r="E34" s="14"/>
      <c r="F34" s="14"/>
      <c r="G34" s="14"/>
      <c r="H34" s="1"/>
    </row>
    <row r="35" spans="1:8" ht="52.5" customHeight="1" x14ac:dyDescent="0.25">
      <c r="A35" s="24" t="s">
        <v>25</v>
      </c>
      <c r="B35" s="22" t="s">
        <v>15</v>
      </c>
      <c r="C35" s="1">
        <v>1</v>
      </c>
      <c r="D35" s="23"/>
      <c r="E35" s="14"/>
      <c r="F35" s="14"/>
      <c r="G35" s="14"/>
      <c r="H35" s="1"/>
    </row>
    <row r="36" spans="1:8" ht="52.5" customHeight="1" x14ac:dyDescent="0.25">
      <c r="A36" s="21" t="s">
        <v>26</v>
      </c>
      <c r="B36" s="22" t="s">
        <v>16</v>
      </c>
      <c r="C36" s="1">
        <v>1</v>
      </c>
      <c r="D36" s="23"/>
      <c r="E36" s="14"/>
      <c r="F36" s="14"/>
      <c r="G36" s="14"/>
      <c r="H36" s="1"/>
    </row>
    <row r="37" spans="1:8" ht="39" customHeight="1" x14ac:dyDescent="0.25">
      <c r="A37" s="21" t="s">
        <v>27</v>
      </c>
      <c r="B37" s="22" t="s">
        <v>17</v>
      </c>
      <c r="C37" s="1">
        <v>3</v>
      </c>
      <c r="D37" s="23"/>
      <c r="E37" s="14"/>
      <c r="F37" s="14"/>
      <c r="G37" s="14"/>
      <c r="H37" s="1"/>
    </row>
    <row r="38" spans="1:8" ht="18" x14ac:dyDescent="0.25">
      <c r="A38" s="21" t="s">
        <v>0</v>
      </c>
      <c r="B38" s="1"/>
      <c r="C38" s="1"/>
      <c r="D38" s="3"/>
      <c r="E38" s="5">
        <f>SUM(E30:E37)</f>
        <v>7600</v>
      </c>
      <c r="F38" s="5">
        <f t="shared" ref="F38" si="3">SUM(F30:F37)</f>
        <v>100</v>
      </c>
      <c r="G38" s="5">
        <f t="shared" ref="G38" si="4">SUM(G30:G37)</f>
        <v>400</v>
      </c>
      <c r="H38" s="5">
        <f t="shared" ref="H38" si="5">SUM(H30:H37)</f>
        <v>8000</v>
      </c>
    </row>
  </sheetData>
  <mergeCells count="5">
    <mergeCell ref="A1:H1"/>
    <mergeCell ref="A2:H2"/>
    <mergeCell ref="A3:H3"/>
    <mergeCell ref="A4:H4"/>
    <mergeCell ref="A22:H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39349</dc:creator>
  <cp:lastModifiedBy>Elvira Russo</cp:lastModifiedBy>
  <cp:lastPrinted>2023-12-19T13:40:39Z</cp:lastPrinted>
  <dcterms:created xsi:type="dcterms:W3CDTF">2022-03-16T11:37:21Z</dcterms:created>
  <dcterms:modified xsi:type="dcterms:W3CDTF">2026-04-22T09:44:34Z</dcterms:modified>
</cp:coreProperties>
</file>